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135" windowHeight="8130" activeTab="2"/>
  </bookViews>
  <sheets>
    <sheet name="Instructions" sheetId="1" r:id="rId1"/>
    <sheet name="SAMPLE Pay Schedule" sheetId="2" r:id="rId2"/>
    <sheet name="Fill out this sheet" sheetId="3" r:id="rId3"/>
    <sheet name="Stipend Policies" sheetId="4" r:id="rId4"/>
  </sheets>
  <definedNames>
    <definedName name="_xlnm.Print_Area" localSheetId="2">'Fill out this sheet'!$A$1:$H$35</definedName>
    <definedName name="_xlnm.Print_Area" localSheetId="0">'Instructions'!$A$1:$L$25</definedName>
    <definedName name="_xlnm.Print_Area" localSheetId="1">'SAMPLE Pay Schedule'!$A$1:$H$34</definedName>
    <definedName name="prorate">'Fill out this sheet'!$A$77:$A$80</definedName>
  </definedNames>
  <calcPr fullCalcOnLoad="1"/>
</workbook>
</file>

<file path=xl/comments2.xml><?xml version="1.0" encoding="utf-8"?>
<comments xmlns="http://schemas.openxmlformats.org/spreadsheetml/2006/main">
  <authors>
    <author>Anna Eberhardt</author>
  </authors>
  <commentList>
    <comment ref="A5" authorId="0">
      <text>
        <r>
          <rPr>
            <b/>
            <sz val="9"/>
            <rFont val="Tahoma"/>
            <family val="0"/>
          </rPr>
          <t>Mary Voorhies:</t>
        </r>
        <r>
          <rPr>
            <sz val="9"/>
            <rFont val="Tahoma"/>
            <family val="0"/>
          </rPr>
          <t xml:space="preserve">
NOTE:  This should be the first day of your member's term of service as listed in the MSA.</t>
        </r>
      </text>
    </comment>
    <comment ref="B24" authorId="0">
      <text>
        <r>
          <rPr>
            <b/>
            <sz val="9"/>
            <rFont val="Tahoma"/>
            <family val="0"/>
          </rPr>
          <t>Mary Voorhies:</t>
        </r>
        <r>
          <rPr>
            <sz val="9"/>
            <rFont val="Tahoma"/>
            <family val="0"/>
          </rPr>
          <t xml:space="preserve">
NOTE:  This should be the last day of your member's term of service as listed in the MSA.</t>
        </r>
      </text>
    </comment>
  </commentList>
</comments>
</file>

<file path=xl/comments3.xml><?xml version="1.0" encoding="utf-8"?>
<comments xmlns="http://schemas.openxmlformats.org/spreadsheetml/2006/main">
  <authors>
    <author>Anna Eberhardt</author>
  </authors>
  <commentList>
    <comment ref="A5" authorId="0">
      <text>
        <r>
          <rPr>
            <b/>
            <sz val="9"/>
            <rFont val="Tahoma"/>
            <family val="0"/>
          </rPr>
          <t>Mary Voorhies:</t>
        </r>
        <r>
          <rPr>
            <sz val="9"/>
            <rFont val="Tahoma"/>
            <family val="0"/>
          </rPr>
          <t xml:space="preserve">
NOTE:  This should be the first day of your member's term of service as listed in the MSA.</t>
        </r>
      </text>
    </comment>
    <comment ref="B24" authorId="0">
      <text>
        <r>
          <rPr>
            <b/>
            <sz val="9"/>
            <rFont val="Tahoma"/>
            <family val="0"/>
          </rPr>
          <t>Mary Voorhies:</t>
        </r>
        <r>
          <rPr>
            <sz val="9"/>
            <rFont val="Tahoma"/>
            <family val="0"/>
          </rPr>
          <t xml:space="preserve">
NOTE:  This should be the last day of your member's term of service as listed in the MSA.</t>
        </r>
      </text>
    </comment>
  </commentList>
</comments>
</file>

<file path=xl/sharedStrings.xml><?xml version="1.0" encoding="utf-8"?>
<sst xmlns="http://schemas.openxmlformats.org/spreadsheetml/2006/main" count="67" uniqueCount="47">
  <si>
    <t>Living Allowance Amount</t>
  </si>
  <si>
    <t>FT - Gross</t>
  </si>
  <si>
    <t xml:space="preserve">AmeriCorps Member Living Allowance Schedule  </t>
  </si>
  <si>
    <t>Total LA:</t>
  </si>
  <si>
    <t>HT - Gross</t>
  </si>
  <si>
    <t>QT - Gross</t>
  </si>
  <si>
    <t>MT - Gross</t>
  </si>
  <si>
    <t>Date Payment will be made</t>
  </si>
  <si>
    <t>RHT-Gross</t>
  </si>
  <si>
    <t>NOTE:  Members will only be paid for each pay period based on the number of days in "Active" status during that pay period.</t>
  </si>
  <si>
    <t>Living allowance will not be paid for days during which a member is in "Suspended" or "Terminated" status.</t>
  </si>
  <si>
    <t>Complete one of these payroll schedules for each enrollment date/expected completion date within each member type.</t>
  </si>
  <si>
    <t>expected completion date of the member in final cell in column B.</t>
  </si>
  <si>
    <r>
      <t xml:space="preserve">1) </t>
    </r>
    <r>
      <rPr>
        <sz val="11"/>
        <color theme="1"/>
        <rFont val="Calibri"/>
        <family val="2"/>
      </rPr>
      <t>In cell A5, enter the enrollment date of the member.</t>
    </r>
  </si>
  <si>
    <r>
      <t>2)</t>
    </r>
    <r>
      <rPr>
        <sz val="11"/>
        <color theme="1"/>
        <rFont val="Calibri"/>
        <family val="2"/>
      </rPr>
      <t xml:space="preserve"> In all cells in column B, enter the end of the payroll period, with the possible exception on the final cell in column B.</t>
    </r>
  </si>
  <si>
    <r>
      <t>3)</t>
    </r>
    <r>
      <rPr>
        <sz val="11"/>
        <color theme="1"/>
        <rFont val="Calibri"/>
        <family val="2"/>
      </rPr>
      <t xml:space="preserve"> If the expected completion date of the member does not coincide with a payroll period ending date, then enter the </t>
    </r>
  </si>
  <si>
    <r>
      <t>4)</t>
    </r>
    <r>
      <rPr>
        <sz val="11"/>
        <color theme="1"/>
        <rFont val="Calibri"/>
        <family val="2"/>
      </rPr>
      <t xml:space="preserve"> For the remainder of the cells in column A, enter the beginning date of each  payroll period.</t>
    </r>
  </si>
  <si>
    <r>
      <t>5)</t>
    </r>
    <r>
      <rPr>
        <sz val="11"/>
        <color theme="1"/>
        <rFont val="Calibri"/>
        <family val="2"/>
      </rPr>
      <t xml:space="preserve"> In column C, enter the date each payment will be issued.</t>
    </r>
  </si>
  <si>
    <t>INSTRUCTIONS:</t>
  </si>
  <si>
    <r>
      <rPr>
        <b/>
        <sz val="11"/>
        <color indexed="8"/>
        <rFont val="Calibri"/>
        <family val="2"/>
      </rPr>
      <t>Pay Period Start Date</t>
    </r>
    <r>
      <rPr>
        <sz val="11"/>
        <color theme="1"/>
        <rFont val="Calibri"/>
        <family val="2"/>
      </rPr>
      <t xml:space="preserve">
</t>
    </r>
    <r>
      <rPr>
        <sz val="10"/>
        <color indexed="8"/>
        <rFont val="Calibri"/>
        <family val="2"/>
      </rPr>
      <t xml:space="preserve"> (or first day of term of service if after pay period beginning date)</t>
    </r>
  </si>
  <si>
    <r>
      <rPr>
        <b/>
        <sz val="11"/>
        <color indexed="8"/>
        <rFont val="Calibri"/>
        <family val="2"/>
      </rPr>
      <t>Pay Period End Date</t>
    </r>
    <r>
      <rPr>
        <sz val="11"/>
        <color theme="1"/>
        <rFont val="Calibri"/>
        <family val="2"/>
      </rPr>
      <t xml:space="preserve">
 </t>
    </r>
    <r>
      <rPr>
        <sz val="9"/>
        <color indexed="8"/>
        <rFont val="Calibri"/>
        <family val="2"/>
      </rPr>
      <t>(or last day of term of service if before the pay period end date)</t>
    </r>
  </si>
  <si>
    <t>Is pro-rated pay based on work or calendar days?</t>
  </si>
  <si>
    <t>Members' First Day of Service:</t>
  </si>
  <si>
    <t>Members' Last Day of Service:</t>
  </si>
  <si>
    <t>Please use this tab to copy and paste relevant member payroll policies located within the Member Service Agreement or Member Handbook.  Please use the Snipping Tool or copy and past the text.</t>
  </si>
  <si>
    <t>If your program has stand-alone policies for member payroll, then please list the document name(s) and submit the policies with the other fiscal readiness documents.</t>
  </si>
  <si>
    <t>readiness as part of the financial policies and procedures.</t>
  </si>
  <si>
    <t>On the tab labeled Fill out this sheet:</t>
  </si>
  <si>
    <t>On the tab labeled Stipend Policies:</t>
  </si>
  <si>
    <t>Please use this space to paste relevant member payroll policies located within documents such as the MSA or Member Hand</t>
  </si>
  <si>
    <t xml:space="preserve">Book.  If your entity has stand-alone member payroll policies, then please list the documents and submit them with fiscal </t>
  </si>
  <si>
    <t>contradict any information in the member contract regarding enrollment date/required completion date, duration of service term,</t>
  </si>
  <si>
    <t>frequency of paychecks, number of paychecks, and living allowance amounts (total and per pay period).</t>
  </si>
  <si>
    <r>
      <t>6)</t>
    </r>
    <r>
      <rPr>
        <sz val="11"/>
        <color theme="1"/>
        <rFont val="Calibri"/>
        <family val="2"/>
      </rPr>
      <t xml:space="preserve"> In column D, E, F, G, or H, enter the amount of each payment.  Ensure that you prorate when a member is not active for the entire</t>
    </r>
  </si>
  <si>
    <t>pay period, using [total "active" status days in the pay period]/[total work/calendar days in the pay period].</t>
  </si>
  <si>
    <r>
      <t>7)</t>
    </r>
    <r>
      <rPr>
        <sz val="11"/>
        <color theme="1"/>
        <rFont val="Calibri"/>
        <family val="2"/>
      </rPr>
      <t xml:space="preserve"> In rows 32 and 33 please type in the first and last day of service for each member type.</t>
    </r>
  </si>
  <si>
    <t>Budgeted number of members in this slot type:</t>
  </si>
  <si>
    <t>budget.</t>
  </si>
  <si>
    <r>
      <t>8)</t>
    </r>
    <r>
      <rPr>
        <sz val="11"/>
        <color theme="1"/>
        <rFont val="Calibri"/>
        <family val="2"/>
      </rPr>
      <t xml:space="preserve"> In row 34 please enter in the number of members you anticipate enrolling in each slot type.  This must allign with your approved</t>
    </r>
  </si>
  <si>
    <r>
      <t>9)</t>
    </r>
    <r>
      <rPr>
        <sz val="11"/>
        <color theme="1"/>
        <rFont val="Calibri"/>
        <family val="2"/>
      </rPr>
      <t xml:space="preserve"> In row 35 please type in your program's method for calculating pro-rated stipend payments.  Do you count work or calendar days?</t>
    </r>
  </si>
  <si>
    <r>
      <t>10)</t>
    </r>
    <r>
      <rPr>
        <sz val="11"/>
        <color theme="1"/>
        <rFont val="Calibri"/>
        <family val="2"/>
      </rPr>
      <t xml:space="preserve"> Include this payroll schedule as an attachment to each member's contract.  Ensure that information in this schedule does not</t>
    </r>
  </si>
  <si>
    <t>Is pro-rated pay based on work days, calendar days, or other?</t>
  </si>
  <si>
    <t>Select from list</t>
  </si>
  <si>
    <t>Work Days</t>
  </si>
  <si>
    <t>Calendar Days</t>
  </si>
  <si>
    <t>Other</t>
  </si>
  <si>
    <t xml:space="preserve">AmeriCorps Member Living Allowance Schedule 
Luge Healthy Futures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</si>
</sst>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mm\-yyyy"/>
    <numFmt numFmtId="167" formatCode="[$-409]dddd\,\ mmmm\ d\,\ yyyy"/>
  </numFmts>
  <fonts count="47">
    <font>
      <sz val="11"/>
      <color theme="1"/>
      <name val="Calibri"/>
      <family val="2"/>
    </font>
    <font>
      <sz val="11"/>
      <color indexed="8"/>
      <name val="Calibri"/>
      <family val="2"/>
    </font>
    <font>
      <sz val="11"/>
      <color indexed="17"/>
      <name val="Calibri"/>
      <family val="2"/>
    </font>
    <font>
      <sz val="8"/>
      <name val="Calibri"/>
      <family val="2"/>
    </font>
    <font>
      <sz val="11"/>
      <color indexed="57"/>
      <name val="Calibri"/>
      <family val="2"/>
    </font>
    <font>
      <sz val="11"/>
      <color indexed="10"/>
      <name val="Calibri"/>
      <family val="2"/>
    </font>
    <font>
      <b/>
      <sz val="11"/>
      <color indexed="8"/>
      <name val="Calibri"/>
      <family val="2"/>
    </font>
    <font>
      <sz val="11"/>
      <color indexed="16"/>
      <name val="Calibri"/>
      <family val="2"/>
    </font>
    <font>
      <sz val="11"/>
      <name val="Calibri"/>
      <family val="2"/>
    </font>
    <font>
      <b/>
      <sz val="12"/>
      <color indexed="8"/>
      <name val="Calibri"/>
      <family val="2"/>
    </font>
    <font>
      <u val="single"/>
      <sz val="11"/>
      <color indexed="12"/>
      <name val="Calibri"/>
      <family val="2"/>
    </font>
    <font>
      <u val="single"/>
      <sz val="11"/>
      <color indexed="36"/>
      <name val="Calibri"/>
      <family val="2"/>
    </font>
    <font>
      <sz val="10"/>
      <color indexed="8"/>
      <name val="Calibri"/>
      <family val="2"/>
    </font>
    <font>
      <sz val="9"/>
      <color indexed="8"/>
      <name val="Calibri"/>
      <family val="2"/>
    </font>
    <font>
      <sz val="9"/>
      <name val="Tahoma"/>
      <family val="0"/>
    </font>
    <font>
      <b/>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3"/>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6">
    <xf numFmtId="0" fontId="0" fillId="0" borderId="0" xfId="0" applyFont="1" applyAlignment="1">
      <alignment/>
    </xf>
    <xf numFmtId="164" fontId="2" fillId="0" borderId="0" xfId="0" applyNumberFormat="1" applyFont="1" applyAlignment="1">
      <alignment horizontal="left"/>
    </xf>
    <xf numFmtId="164" fontId="7" fillId="0" borderId="0" xfId="0" applyNumberFormat="1" applyFont="1" applyAlignment="1">
      <alignment horizontal="left"/>
    </xf>
    <xf numFmtId="164" fontId="4" fillId="0" borderId="0" xfId="0" applyNumberFormat="1" applyFont="1" applyAlignment="1">
      <alignment horizontal="left"/>
    </xf>
    <xf numFmtId="14" fontId="0" fillId="0" borderId="0" xfId="0" applyNumberFormat="1" applyBorder="1" applyAlignment="1">
      <alignment horizontal="left"/>
    </xf>
    <xf numFmtId="14" fontId="0" fillId="0" borderId="10" xfId="0" applyNumberFormat="1" applyBorder="1" applyAlignment="1">
      <alignment horizontal="left"/>
    </xf>
    <xf numFmtId="164" fontId="2" fillId="0" borderId="10" xfId="0" applyNumberFormat="1" applyFont="1" applyBorder="1" applyAlignment="1">
      <alignment horizontal="left"/>
    </xf>
    <xf numFmtId="164" fontId="4" fillId="0" borderId="10" xfId="0" applyNumberFormat="1" applyFont="1" applyBorder="1" applyAlignment="1">
      <alignment horizontal="left"/>
    </xf>
    <xf numFmtId="164" fontId="4" fillId="0" borderId="10" xfId="0" applyNumberFormat="1" applyFont="1" applyBorder="1" applyAlignment="1">
      <alignment/>
    </xf>
    <xf numFmtId="14" fontId="0" fillId="0" borderId="10" xfId="0" applyNumberFormat="1" applyBorder="1" applyAlignment="1">
      <alignment horizontal="left"/>
    </xf>
    <xf numFmtId="164" fontId="7" fillId="0" borderId="10" xfId="0" applyNumberFormat="1" applyFont="1" applyBorder="1" applyAlignment="1">
      <alignment horizontal="left"/>
    </xf>
    <xf numFmtId="0" fontId="0" fillId="0" borderId="10" xfId="0" applyBorder="1" applyAlignment="1">
      <alignment/>
    </xf>
    <xf numFmtId="164" fontId="8" fillId="0" borderId="10" xfId="0" applyNumberFormat="1" applyFont="1" applyBorder="1" applyAlignment="1">
      <alignment horizontal="left"/>
    </xf>
    <xf numFmtId="164" fontId="5" fillId="0" borderId="10" xfId="0" applyNumberFormat="1" applyFont="1" applyBorder="1" applyAlignment="1">
      <alignment/>
    </xf>
    <xf numFmtId="164" fontId="5" fillId="0" borderId="0" xfId="0" applyNumberFormat="1" applyFont="1" applyAlignment="1">
      <alignment/>
    </xf>
    <xf numFmtId="0" fontId="9" fillId="33" borderId="11" xfId="0" applyFont="1"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9" fillId="34" borderId="0" xfId="0" applyFont="1" applyFill="1" applyBorder="1" applyAlignment="1">
      <alignment/>
    </xf>
    <xf numFmtId="0" fontId="0" fillId="34" borderId="0"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6" fillId="33" borderId="17" xfId="0" applyFont="1" applyFill="1" applyBorder="1" applyAlignment="1">
      <alignment/>
    </xf>
    <xf numFmtId="0" fontId="0" fillId="33" borderId="18" xfId="0" applyFill="1" applyBorder="1" applyAlignment="1">
      <alignment/>
    </xf>
    <xf numFmtId="0" fontId="0" fillId="33" borderId="19" xfId="0" applyFill="1" applyBorder="1" applyAlignment="1">
      <alignment/>
    </xf>
    <xf numFmtId="0" fontId="6" fillId="33" borderId="20" xfId="0" applyFont="1" applyFill="1" applyBorder="1" applyAlignment="1">
      <alignment/>
    </xf>
    <xf numFmtId="0" fontId="0" fillId="33" borderId="21" xfId="0" applyFill="1" applyBorder="1" applyAlignment="1">
      <alignment/>
    </xf>
    <xf numFmtId="0" fontId="0" fillId="33" borderId="20" xfId="0" applyFill="1" applyBorder="1" applyAlignment="1">
      <alignment/>
    </xf>
    <xf numFmtId="0" fontId="6" fillId="0" borderId="10" xfId="0" applyFont="1" applyBorder="1" applyAlignment="1">
      <alignment horizontal="center"/>
    </xf>
    <xf numFmtId="0" fontId="6" fillId="0" borderId="0" xfId="0" applyFont="1" applyFill="1" applyBorder="1" applyAlignment="1">
      <alignment vertical="top"/>
    </xf>
    <xf numFmtId="0" fontId="0" fillId="33" borderId="11" xfId="0" applyFill="1" applyBorder="1" applyAlignment="1">
      <alignment/>
    </xf>
    <xf numFmtId="0" fontId="0" fillId="33" borderId="20" xfId="0" applyFont="1" applyFill="1" applyBorder="1" applyAlignment="1">
      <alignment/>
    </xf>
    <xf numFmtId="14" fontId="0" fillId="0" borderId="22" xfId="0" applyNumberFormat="1" applyBorder="1" applyAlignment="1">
      <alignment horizontal="right"/>
    </xf>
    <xf numFmtId="14" fontId="0" fillId="0" borderId="23" xfId="0" applyNumberFormat="1" applyBorder="1" applyAlignment="1">
      <alignment horizontal="right"/>
    </xf>
    <xf numFmtId="14" fontId="0" fillId="0" borderId="24" xfId="0" applyNumberFormat="1" applyBorder="1" applyAlignment="1">
      <alignment horizontal="right"/>
    </xf>
    <xf numFmtId="14" fontId="0" fillId="0" borderId="22" xfId="0" applyNumberFormat="1" applyBorder="1" applyAlignment="1">
      <alignment horizontal="right"/>
    </xf>
    <xf numFmtId="14" fontId="0" fillId="0" borderId="23" xfId="0" applyNumberFormat="1" applyBorder="1" applyAlignment="1">
      <alignment horizontal="right"/>
    </xf>
    <xf numFmtId="14" fontId="0" fillId="0" borderId="24" xfId="0" applyNumberFormat="1" applyBorder="1" applyAlignment="1">
      <alignment horizontal="right"/>
    </xf>
    <xf numFmtId="0" fontId="1" fillId="33" borderId="20" xfId="0" applyFont="1" applyFill="1" applyBorder="1" applyAlignment="1">
      <alignment/>
    </xf>
    <xf numFmtId="0" fontId="10" fillId="0" borderId="17" xfId="53" applyBorder="1" applyAlignment="1" applyProtection="1">
      <alignment horizontal="left"/>
      <protection/>
    </xf>
    <xf numFmtId="0" fontId="10" fillId="0" borderId="18" xfId="53" applyBorder="1" applyAlignment="1" applyProtection="1">
      <alignment horizontal="left"/>
      <protection/>
    </xf>
    <xf numFmtId="0" fontId="10" fillId="0" borderId="19" xfId="53" applyBorder="1" applyAlignment="1" applyProtection="1">
      <alignment horizontal="left"/>
      <protection/>
    </xf>
    <xf numFmtId="14" fontId="0" fillId="0" borderId="22" xfId="0" applyNumberFormat="1" applyBorder="1" applyAlignment="1">
      <alignment horizontal="right"/>
    </xf>
    <xf numFmtId="14" fontId="0" fillId="0" borderId="23" xfId="0" applyNumberFormat="1" applyBorder="1" applyAlignment="1">
      <alignment horizontal="right"/>
    </xf>
    <xf numFmtId="14" fontId="0" fillId="0" borderId="24" xfId="0" applyNumberFormat="1" applyBorder="1" applyAlignment="1">
      <alignment horizontal="right"/>
    </xf>
    <xf numFmtId="0" fontId="6" fillId="35" borderId="17" xfId="0" applyFont="1" applyFill="1" applyBorder="1" applyAlignment="1">
      <alignment horizontal="center" vertical="top"/>
    </xf>
    <xf numFmtId="0" fontId="6" fillId="35" borderId="18" xfId="0" applyFont="1" applyFill="1" applyBorder="1" applyAlignment="1">
      <alignment horizontal="center" vertical="top"/>
    </xf>
    <xf numFmtId="0" fontId="6" fillId="35" borderId="19" xfId="0" applyFont="1" applyFill="1" applyBorder="1" applyAlignment="1">
      <alignment horizontal="center" vertical="top"/>
    </xf>
    <xf numFmtId="0" fontId="6" fillId="35" borderId="15" xfId="0" applyFont="1" applyFill="1" applyBorder="1" applyAlignment="1">
      <alignment horizontal="center" vertical="top"/>
    </xf>
    <xf numFmtId="0" fontId="6" fillId="35" borderId="14" xfId="0" applyFont="1" applyFill="1" applyBorder="1" applyAlignment="1">
      <alignment horizontal="center" vertical="top"/>
    </xf>
    <xf numFmtId="0" fontId="6" fillId="35" borderId="16" xfId="0" applyFont="1" applyFill="1" applyBorder="1" applyAlignment="1">
      <alignment horizontal="center" vertical="top"/>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44" fillId="0" borderId="25"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23" xfId="0" applyFont="1" applyBorder="1" applyAlignment="1">
      <alignment horizontal="center" vertical="center" wrapText="1"/>
    </xf>
    <xf numFmtId="0" fontId="44" fillId="0" borderId="24" xfId="0" applyFont="1" applyBorder="1" applyAlignment="1">
      <alignment horizontal="center" vertical="center" wrapText="1"/>
    </xf>
    <xf numFmtId="0" fontId="0" fillId="0" borderId="0" xfId="0" applyAlignment="1">
      <alignment horizontal="left" wrapText="1"/>
    </xf>
    <xf numFmtId="14" fontId="2" fillId="0" borderId="10" xfId="0" applyNumberFormat="1" applyFont="1" applyBorder="1" applyAlignment="1">
      <alignment horizontal="left"/>
    </xf>
    <xf numFmtId="14" fontId="4" fillId="0" borderId="10" xfId="0" applyNumberFormat="1" applyFont="1" applyBorder="1" applyAlignment="1">
      <alignment horizontal="left"/>
    </xf>
    <xf numFmtId="14" fontId="7" fillId="0" borderId="10" xfId="0" applyNumberFormat="1" applyFont="1" applyBorder="1" applyAlignment="1">
      <alignment horizontal="left"/>
    </xf>
    <xf numFmtId="14" fontId="5" fillId="0" borderId="10" xfId="0" applyNumberFormat="1" applyFont="1" applyBorder="1" applyAlignment="1">
      <alignment/>
    </xf>
    <xf numFmtId="0" fontId="6" fillId="35" borderId="17"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25"/>
  <sheetViews>
    <sheetView zoomScalePageLayoutView="0" workbookViewId="0" topLeftCell="A10">
      <selection activeCell="F17" sqref="F17"/>
    </sheetView>
  </sheetViews>
  <sheetFormatPr defaultColWidth="9.140625" defaultRowHeight="15"/>
  <cols>
    <col min="1" max="1" width="9.140625" style="0" customWidth="1"/>
    <col min="12" max="12" width="9.7109375" style="0" customWidth="1"/>
  </cols>
  <sheetData>
    <row r="1" spans="1:12" ht="24" customHeight="1" thickBot="1">
      <c r="A1" s="15" t="s">
        <v>18</v>
      </c>
      <c r="B1" s="16"/>
      <c r="C1" s="16"/>
      <c r="D1" s="16"/>
      <c r="E1" s="16"/>
      <c r="F1" s="16"/>
      <c r="G1" s="16"/>
      <c r="H1" s="16"/>
      <c r="I1" s="16"/>
      <c r="J1" s="16"/>
      <c r="K1" s="16"/>
      <c r="L1" s="17"/>
    </row>
    <row r="2" spans="1:12" ht="12" customHeight="1" thickBot="1">
      <c r="A2" s="19"/>
      <c r="B2" s="20"/>
      <c r="C2" s="20"/>
      <c r="D2" s="20"/>
      <c r="E2" s="20"/>
      <c r="F2" s="20"/>
      <c r="G2" s="20"/>
      <c r="H2" s="20"/>
      <c r="I2" s="20"/>
      <c r="J2" s="20"/>
      <c r="K2" s="20"/>
      <c r="L2" s="20"/>
    </row>
    <row r="3" spans="1:12" ht="15">
      <c r="A3" s="41" t="s">
        <v>11</v>
      </c>
      <c r="B3" s="42"/>
      <c r="C3" s="42"/>
      <c r="D3" s="42"/>
      <c r="E3" s="42"/>
      <c r="F3" s="42"/>
      <c r="G3" s="42"/>
      <c r="H3" s="42"/>
      <c r="I3" s="42"/>
      <c r="J3" s="42"/>
      <c r="K3" s="42"/>
      <c r="L3" s="43"/>
    </row>
    <row r="4" spans="1:12" ht="15.75" thickBot="1">
      <c r="A4" s="22"/>
      <c r="B4" s="21"/>
      <c r="C4" s="21"/>
      <c r="D4" s="21"/>
      <c r="E4" s="21"/>
      <c r="F4" s="21"/>
      <c r="G4" s="21"/>
      <c r="H4" s="21"/>
      <c r="I4" s="21"/>
      <c r="J4" s="21"/>
      <c r="K4" s="21"/>
      <c r="L4" s="23"/>
    </row>
    <row r="5" spans="1:12" ht="15.75" thickBot="1">
      <c r="A5" s="29" t="s">
        <v>27</v>
      </c>
      <c r="B5" s="18"/>
      <c r="C5" s="18"/>
      <c r="D5" s="18"/>
      <c r="E5" s="18"/>
      <c r="F5" s="18"/>
      <c r="G5" s="18"/>
      <c r="H5" s="18"/>
      <c r="I5" s="18"/>
      <c r="J5" s="18"/>
      <c r="K5" s="18"/>
      <c r="L5" s="28"/>
    </row>
    <row r="6" spans="1:12" ht="22.5" customHeight="1">
      <c r="A6" s="24" t="s">
        <v>13</v>
      </c>
      <c r="B6" s="25"/>
      <c r="C6" s="25"/>
      <c r="D6" s="25"/>
      <c r="E6" s="25"/>
      <c r="F6" s="25"/>
      <c r="G6" s="25"/>
      <c r="H6" s="25"/>
      <c r="I6" s="25"/>
      <c r="J6" s="25"/>
      <c r="K6" s="25"/>
      <c r="L6" s="26"/>
    </row>
    <row r="7" spans="1:12" ht="22.5" customHeight="1">
      <c r="A7" s="27" t="s">
        <v>14</v>
      </c>
      <c r="B7" s="18"/>
      <c r="C7" s="18"/>
      <c r="D7" s="18"/>
      <c r="E7" s="18"/>
      <c r="F7" s="18"/>
      <c r="G7" s="18"/>
      <c r="H7" s="18"/>
      <c r="I7" s="18"/>
      <c r="J7" s="18"/>
      <c r="K7" s="18"/>
      <c r="L7" s="28"/>
    </row>
    <row r="8" spans="1:12" ht="22.5" customHeight="1">
      <c r="A8" s="27" t="s">
        <v>15</v>
      </c>
      <c r="B8" s="18"/>
      <c r="C8" s="18"/>
      <c r="D8" s="18"/>
      <c r="E8" s="18"/>
      <c r="F8" s="18"/>
      <c r="G8" s="18"/>
      <c r="H8" s="18"/>
      <c r="I8" s="18"/>
      <c r="J8" s="18"/>
      <c r="K8" s="18"/>
      <c r="L8" s="28"/>
    </row>
    <row r="9" spans="1:12" ht="22.5" customHeight="1">
      <c r="A9" s="29" t="s">
        <v>12</v>
      </c>
      <c r="B9" s="18"/>
      <c r="C9" s="18"/>
      <c r="D9" s="18"/>
      <c r="E9" s="18"/>
      <c r="F9" s="18"/>
      <c r="G9" s="18"/>
      <c r="H9" s="18"/>
      <c r="I9" s="18"/>
      <c r="J9" s="18"/>
      <c r="K9" s="18"/>
      <c r="L9" s="28"/>
    </row>
    <row r="10" spans="1:12" ht="22.5" customHeight="1">
      <c r="A10" s="27" t="s">
        <v>16</v>
      </c>
      <c r="B10" s="18"/>
      <c r="C10" s="18"/>
      <c r="D10" s="18"/>
      <c r="E10" s="18"/>
      <c r="F10" s="18"/>
      <c r="G10" s="18"/>
      <c r="H10" s="18"/>
      <c r="I10" s="18"/>
      <c r="J10" s="18"/>
      <c r="K10" s="18"/>
      <c r="L10" s="28"/>
    </row>
    <row r="11" spans="1:12" ht="22.5" customHeight="1">
      <c r="A11" s="27" t="s">
        <v>17</v>
      </c>
      <c r="B11" s="18"/>
      <c r="C11" s="18"/>
      <c r="D11" s="18"/>
      <c r="E11" s="18"/>
      <c r="F11" s="18"/>
      <c r="G11" s="18"/>
      <c r="H11" s="18"/>
      <c r="I11" s="18"/>
      <c r="J11" s="18"/>
      <c r="K11" s="18"/>
      <c r="L11" s="28"/>
    </row>
    <row r="12" spans="1:12" ht="22.5" customHeight="1">
      <c r="A12" s="27" t="s">
        <v>33</v>
      </c>
      <c r="B12" s="18"/>
      <c r="C12" s="18"/>
      <c r="D12" s="18"/>
      <c r="E12" s="18"/>
      <c r="F12" s="18"/>
      <c r="G12" s="18"/>
      <c r="H12" s="18"/>
      <c r="I12" s="18"/>
      <c r="J12" s="18"/>
      <c r="K12" s="18"/>
      <c r="L12" s="28"/>
    </row>
    <row r="13" spans="1:12" ht="15" customHeight="1">
      <c r="A13" s="29" t="s">
        <v>34</v>
      </c>
      <c r="B13" s="18"/>
      <c r="C13" s="18"/>
      <c r="D13" s="18"/>
      <c r="E13" s="18"/>
      <c r="F13" s="18"/>
      <c r="G13" s="18"/>
      <c r="H13" s="18"/>
      <c r="I13" s="18"/>
      <c r="J13" s="18"/>
      <c r="K13" s="18"/>
      <c r="L13" s="28"/>
    </row>
    <row r="14" spans="1:12" ht="21.75" customHeight="1">
      <c r="A14" s="27" t="s">
        <v>35</v>
      </c>
      <c r="B14" s="18"/>
      <c r="C14" s="18"/>
      <c r="D14" s="18"/>
      <c r="E14" s="18"/>
      <c r="F14" s="18"/>
      <c r="G14" s="18"/>
      <c r="H14" s="18"/>
      <c r="I14" s="18"/>
      <c r="J14" s="18"/>
      <c r="K14" s="18"/>
      <c r="L14" s="28"/>
    </row>
    <row r="15" spans="1:12" ht="21.75" customHeight="1">
      <c r="A15" s="27" t="s">
        <v>38</v>
      </c>
      <c r="B15" s="18"/>
      <c r="C15" s="18"/>
      <c r="D15" s="18"/>
      <c r="E15" s="18"/>
      <c r="F15" s="18"/>
      <c r="G15" s="18"/>
      <c r="H15" s="18"/>
      <c r="I15" s="18"/>
      <c r="J15" s="18"/>
      <c r="K15" s="18"/>
      <c r="L15" s="28"/>
    </row>
    <row r="16" spans="1:12" ht="14.25" customHeight="1">
      <c r="A16" s="40" t="s">
        <v>37</v>
      </c>
      <c r="B16" s="18"/>
      <c r="C16" s="18"/>
      <c r="D16" s="18"/>
      <c r="E16" s="18"/>
      <c r="F16" s="18"/>
      <c r="G16" s="18"/>
      <c r="H16" s="18"/>
      <c r="I16" s="18"/>
      <c r="J16" s="18"/>
      <c r="K16" s="18"/>
      <c r="L16" s="28"/>
    </row>
    <row r="17" spans="1:12" ht="21.75" customHeight="1">
      <c r="A17" s="27" t="s">
        <v>39</v>
      </c>
      <c r="B17" s="18"/>
      <c r="C17" s="18"/>
      <c r="D17" s="18"/>
      <c r="E17" s="18"/>
      <c r="F17" s="18"/>
      <c r="G17" s="18"/>
      <c r="H17" s="18"/>
      <c r="I17" s="18"/>
      <c r="J17" s="18"/>
      <c r="K17" s="18"/>
      <c r="L17" s="28"/>
    </row>
    <row r="18" spans="1:12" ht="21.75" customHeight="1">
      <c r="A18" s="27" t="s">
        <v>40</v>
      </c>
      <c r="B18" s="18"/>
      <c r="C18" s="18"/>
      <c r="D18" s="18"/>
      <c r="E18" s="18"/>
      <c r="F18" s="18"/>
      <c r="G18" s="18"/>
      <c r="H18" s="18"/>
      <c r="I18" s="18"/>
      <c r="J18" s="18"/>
      <c r="K18" s="18"/>
      <c r="L18" s="28"/>
    </row>
    <row r="19" spans="1:12" ht="15" customHeight="1">
      <c r="A19" s="29" t="s">
        <v>31</v>
      </c>
      <c r="B19" s="18"/>
      <c r="C19" s="18"/>
      <c r="D19" s="18"/>
      <c r="E19" s="18"/>
      <c r="F19" s="18"/>
      <c r="G19" s="18"/>
      <c r="H19" s="18"/>
      <c r="I19" s="18"/>
      <c r="J19" s="18"/>
      <c r="K19" s="18"/>
      <c r="L19" s="28"/>
    </row>
    <row r="20" spans="1:12" ht="15" customHeight="1">
      <c r="A20" s="29" t="s">
        <v>32</v>
      </c>
      <c r="B20" s="18"/>
      <c r="C20" s="18"/>
      <c r="D20" s="18"/>
      <c r="E20" s="18"/>
      <c r="F20" s="18"/>
      <c r="G20" s="18"/>
      <c r="H20" s="18"/>
      <c r="I20" s="18"/>
      <c r="J20" s="18"/>
      <c r="K20" s="18"/>
      <c r="L20" s="28"/>
    </row>
    <row r="21" spans="1:12" ht="15" customHeight="1" thickBot="1">
      <c r="A21" s="29"/>
      <c r="B21" s="18"/>
      <c r="C21" s="18"/>
      <c r="D21" s="18"/>
      <c r="E21" s="18"/>
      <c r="F21" s="18"/>
      <c r="G21" s="18"/>
      <c r="H21" s="18"/>
      <c r="I21" s="18"/>
      <c r="J21" s="18"/>
      <c r="K21" s="18"/>
      <c r="L21" s="28"/>
    </row>
    <row r="22" spans="1:12" ht="15" customHeight="1" thickBot="1">
      <c r="A22" s="32" t="s">
        <v>28</v>
      </c>
      <c r="B22" s="16"/>
      <c r="C22" s="16"/>
      <c r="D22" s="16"/>
      <c r="E22" s="16"/>
      <c r="F22" s="16"/>
      <c r="G22" s="16"/>
      <c r="H22" s="16"/>
      <c r="I22" s="16"/>
      <c r="J22" s="16"/>
      <c r="K22" s="16"/>
      <c r="L22" s="17"/>
    </row>
    <row r="23" spans="1:12" ht="21.75" customHeight="1">
      <c r="A23" s="33" t="s">
        <v>29</v>
      </c>
      <c r="B23" s="18"/>
      <c r="C23" s="18"/>
      <c r="D23" s="18"/>
      <c r="E23" s="18"/>
      <c r="F23" s="18"/>
      <c r="G23" s="18"/>
      <c r="H23" s="18"/>
      <c r="I23" s="18"/>
      <c r="J23" s="18"/>
      <c r="K23" s="18"/>
      <c r="L23" s="28"/>
    </row>
    <row r="24" spans="1:12" ht="15" customHeight="1">
      <c r="A24" s="29" t="s">
        <v>30</v>
      </c>
      <c r="B24" s="18"/>
      <c r="C24" s="18"/>
      <c r="D24" s="18"/>
      <c r="E24" s="18"/>
      <c r="F24" s="18"/>
      <c r="G24" s="18"/>
      <c r="H24" s="18"/>
      <c r="I24" s="18"/>
      <c r="J24" s="18"/>
      <c r="K24" s="18"/>
      <c r="L24" s="28"/>
    </row>
    <row r="25" spans="1:12" ht="16.5" customHeight="1" thickBot="1">
      <c r="A25" s="22" t="s">
        <v>26</v>
      </c>
      <c r="B25" s="21"/>
      <c r="C25" s="21"/>
      <c r="D25" s="21"/>
      <c r="E25" s="21"/>
      <c r="F25" s="21"/>
      <c r="G25" s="21"/>
      <c r="H25" s="21"/>
      <c r="I25" s="21"/>
      <c r="J25" s="21"/>
      <c r="K25" s="21"/>
      <c r="L25" s="23"/>
    </row>
  </sheetData>
  <sheetProtection/>
  <mergeCells count="1">
    <mergeCell ref="A3:L3"/>
  </mergeCells>
  <hyperlinks>
    <hyperlink ref="A3" location="'Fill out this sheet'!A1" display="Complete one of these payroll schedules for each enrollment date/expected completion date within each member type."/>
  </hyperlinks>
  <printOptions/>
  <pageMargins left="0.7" right="0.7" top="0.75" bottom="0.75" header="0.3" footer="0.3"/>
  <pageSetup fitToHeight="1" fitToWidth="1" horizontalDpi="600" verticalDpi="600" orientation="portrait" scale="83" r:id="rId1"/>
</worksheet>
</file>

<file path=xl/worksheets/sheet2.xml><?xml version="1.0" encoding="utf-8"?>
<worksheet xmlns="http://schemas.openxmlformats.org/spreadsheetml/2006/main" xmlns:r="http://schemas.openxmlformats.org/officeDocument/2006/relationships">
  <sheetPr>
    <pageSetUpPr fitToPage="1"/>
  </sheetPr>
  <dimension ref="A1:L35"/>
  <sheetViews>
    <sheetView zoomScalePageLayoutView="0" workbookViewId="0" topLeftCell="A1">
      <pane ySplit="4" topLeftCell="A22" activePane="bottomLeft" state="frozen"/>
      <selection pane="topLeft" activeCell="A1" sqref="A1"/>
      <selection pane="bottomLeft" activeCell="A25" sqref="A25:IV28"/>
    </sheetView>
  </sheetViews>
  <sheetFormatPr defaultColWidth="9.140625" defaultRowHeight="15"/>
  <cols>
    <col min="1" max="2" width="18.00390625" style="0" customWidth="1"/>
    <col min="3" max="3" width="13.00390625" style="0" customWidth="1"/>
    <col min="4" max="4" width="11.57421875" style="0" customWidth="1"/>
    <col min="5" max="5" width="11.421875" style="0" customWidth="1"/>
    <col min="6" max="6" width="11.28125" style="0" customWidth="1"/>
    <col min="7" max="7" width="11.140625" style="0" customWidth="1"/>
    <col min="8" max="8" width="11.7109375" style="0" customWidth="1"/>
  </cols>
  <sheetData>
    <row r="1" spans="1:12" ht="15">
      <c r="A1" s="47" t="s">
        <v>2</v>
      </c>
      <c r="B1" s="48"/>
      <c r="C1" s="48"/>
      <c r="D1" s="48"/>
      <c r="E1" s="48"/>
      <c r="F1" s="48"/>
      <c r="G1" s="48"/>
      <c r="H1" s="49"/>
      <c r="I1" s="31"/>
      <c r="J1" s="31"/>
      <c r="K1" s="31"/>
      <c r="L1" s="31"/>
    </row>
    <row r="2" spans="1:12" ht="13.5" customHeight="1" thickBot="1">
      <c r="A2" s="50"/>
      <c r="B2" s="51"/>
      <c r="C2" s="51"/>
      <c r="D2" s="51"/>
      <c r="E2" s="51"/>
      <c r="F2" s="51"/>
      <c r="G2" s="51"/>
      <c r="H2" s="52"/>
      <c r="I2" s="31"/>
      <c r="J2" s="31"/>
      <c r="K2" s="31"/>
      <c r="L2" s="31"/>
    </row>
    <row r="3" spans="1:8" ht="55.5" customHeight="1">
      <c r="A3" s="53" t="s">
        <v>19</v>
      </c>
      <c r="B3" s="53" t="s">
        <v>20</v>
      </c>
      <c r="C3" s="55" t="s">
        <v>7</v>
      </c>
      <c r="D3" s="57" t="s">
        <v>0</v>
      </c>
      <c r="E3" s="58"/>
      <c r="F3" s="58"/>
      <c r="G3" s="58"/>
      <c r="H3" s="59"/>
    </row>
    <row r="4" spans="1:8" ht="15">
      <c r="A4" s="54"/>
      <c r="B4" s="54"/>
      <c r="C4" s="56"/>
      <c r="D4" s="30" t="s">
        <v>1</v>
      </c>
      <c r="E4" s="30" t="s">
        <v>4</v>
      </c>
      <c r="F4" s="30" t="s">
        <v>5</v>
      </c>
      <c r="G4" s="30" t="s">
        <v>8</v>
      </c>
      <c r="H4" s="30" t="s">
        <v>6</v>
      </c>
    </row>
    <row r="5" spans="1:8" ht="15">
      <c r="A5" s="9">
        <v>42962</v>
      </c>
      <c r="B5" s="9">
        <f>+A5+13</f>
        <v>42975</v>
      </c>
      <c r="C5" s="9">
        <f>+B5+5</f>
        <v>42980</v>
      </c>
      <c r="D5" s="6">
        <v>631.5</v>
      </c>
      <c r="E5" s="7"/>
      <c r="F5" s="8">
        <v>200</v>
      </c>
      <c r="G5" s="8"/>
      <c r="H5" s="8"/>
    </row>
    <row r="6" spans="1:8" ht="15">
      <c r="A6" s="9">
        <f>+A5+14</f>
        <v>42976</v>
      </c>
      <c r="B6" s="9">
        <f>+A6+13</f>
        <v>42989</v>
      </c>
      <c r="C6" s="9">
        <f>+B6+5</f>
        <v>42994</v>
      </c>
      <c r="D6" s="6">
        <v>631.5</v>
      </c>
      <c r="E6" s="7"/>
      <c r="F6" s="8">
        <v>200</v>
      </c>
      <c r="G6" s="8"/>
      <c r="H6" s="8"/>
    </row>
    <row r="7" spans="1:8" ht="15">
      <c r="A7" s="9">
        <f aca="true" t="shared" si="0" ref="A7:A24">+A6+14</f>
        <v>42990</v>
      </c>
      <c r="B7" s="9">
        <f aca="true" t="shared" si="1" ref="B7:B24">+A7+13</f>
        <v>43003</v>
      </c>
      <c r="C7" s="9">
        <f aca="true" t="shared" si="2" ref="C7:C24">+B7+5</f>
        <v>43008</v>
      </c>
      <c r="D7" s="6">
        <v>631.5</v>
      </c>
      <c r="E7" s="7"/>
      <c r="F7" s="8">
        <v>200</v>
      </c>
      <c r="G7" s="8"/>
      <c r="H7" s="8"/>
    </row>
    <row r="8" spans="1:8" ht="15">
      <c r="A8" s="9">
        <f t="shared" si="0"/>
        <v>43004</v>
      </c>
      <c r="B8" s="9">
        <f t="shared" si="1"/>
        <v>43017</v>
      </c>
      <c r="C8" s="9">
        <f t="shared" si="2"/>
        <v>43022</v>
      </c>
      <c r="D8" s="6">
        <v>631.5</v>
      </c>
      <c r="E8" s="7"/>
      <c r="F8" s="8">
        <v>200</v>
      </c>
      <c r="G8" s="8"/>
      <c r="H8" s="8"/>
    </row>
    <row r="9" spans="1:8" ht="15">
      <c r="A9" s="9">
        <f t="shared" si="0"/>
        <v>43018</v>
      </c>
      <c r="B9" s="9">
        <f t="shared" si="1"/>
        <v>43031</v>
      </c>
      <c r="C9" s="9">
        <f t="shared" si="2"/>
        <v>43036</v>
      </c>
      <c r="D9" s="6">
        <v>631.5</v>
      </c>
      <c r="E9" s="7"/>
      <c r="F9" s="8">
        <v>200</v>
      </c>
      <c r="G9" s="8"/>
      <c r="H9" s="8"/>
    </row>
    <row r="10" spans="1:8" ht="15">
      <c r="A10" s="9">
        <f t="shared" si="0"/>
        <v>43032</v>
      </c>
      <c r="B10" s="9">
        <f t="shared" si="1"/>
        <v>43045</v>
      </c>
      <c r="C10" s="9">
        <f t="shared" si="2"/>
        <v>43050</v>
      </c>
      <c r="D10" s="6">
        <v>631.5</v>
      </c>
      <c r="E10" s="7"/>
      <c r="F10" s="8">
        <v>200</v>
      </c>
      <c r="G10" s="8"/>
      <c r="H10" s="8"/>
    </row>
    <row r="11" spans="1:8" ht="15">
      <c r="A11" s="9">
        <f t="shared" si="0"/>
        <v>43046</v>
      </c>
      <c r="B11" s="9">
        <f t="shared" si="1"/>
        <v>43059</v>
      </c>
      <c r="C11" s="9">
        <f t="shared" si="2"/>
        <v>43064</v>
      </c>
      <c r="D11" s="6">
        <v>631.5</v>
      </c>
      <c r="E11" s="7"/>
      <c r="F11" s="8">
        <v>200</v>
      </c>
      <c r="G11" s="8"/>
      <c r="H11" s="8"/>
    </row>
    <row r="12" spans="1:8" ht="15">
      <c r="A12" s="9">
        <f t="shared" si="0"/>
        <v>43060</v>
      </c>
      <c r="B12" s="9">
        <f t="shared" si="1"/>
        <v>43073</v>
      </c>
      <c r="C12" s="9">
        <f t="shared" si="2"/>
        <v>43078</v>
      </c>
      <c r="D12" s="6">
        <v>631.5</v>
      </c>
      <c r="E12" s="7"/>
      <c r="F12" s="8">
        <v>200</v>
      </c>
      <c r="G12" s="8"/>
      <c r="H12" s="8"/>
    </row>
    <row r="13" spans="1:8" ht="15">
      <c r="A13" s="9">
        <f t="shared" si="0"/>
        <v>43074</v>
      </c>
      <c r="B13" s="9">
        <f t="shared" si="1"/>
        <v>43087</v>
      </c>
      <c r="C13" s="9">
        <f t="shared" si="2"/>
        <v>43092</v>
      </c>
      <c r="D13" s="6">
        <v>631.5</v>
      </c>
      <c r="E13" s="7"/>
      <c r="F13" s="8">
        <v>200</v>
      </c>
      <c r="G13" s="8"/>
      <c r="H13" s="8"/>
    </row>
    <row r="14" spans="1:8" ht="15">
      <c r="A14" s="9">
        <f t="shared" si="0"/>
        <v>43088</v>
      </c>
      <c r="B14" s="9">
        <f t="shared" si="1"/>
        <v>43101</v>
      </c>
      <c r="C14" s="9">
        <f t="shared" si="2"/>
        <v>43106</v>
      </c>
      <c r="D14" s="6">
        <v>631.5</v>
      </c>
      <c r="E14" s="7"/>
      <c r="F14" s="8">
        <v>200</v>
      </c>
      <c r="G14" s="8"/>
      <c r="H14" s="8"/>
    </row>
    <row r="15" spans="1:8" ht="15">
      <c r="A15" s="9">
        <f t="shared" si="0"/>
        <v>43102</v>
      </c>
      <c r="B15" s="9">
        <f t="shared" si="1"/>
        <v>43115</v>
      </c>
      <c r="C15" s="9">
        <f t="shared" si="2"/>
        <v>43120</v>
      </c>
      <c r="D15" s="6">
        <v>631.5</v>
      </c>
      <c r="E15" s="7"/>
      <c r="F15" s="8">
        <v>200</v>
      </c>
      <c r="G15" s="10"/>
      <c r="H15" s="13"/>
    </row>
    <row r="16" spans="1:8" ht="15">
      <c r="A16" s="9">
        <f t="shared" si="0"/>
        <v>43116</v>
      </c>
      <c r="B16" s="9">
        <f t="shared" si="1"/>
        <v>43129</v>
      </c>
      <c r="C16" s="9">
        <f t="shared" si="2"/>
        <v>43134</v>
      </c>
      <c r="D16" s="6">
        <v>631.5</v>
      </c>
      <c r="E16" s="7"/>
      <c r="F16" s="8">
        <v>200</v>
      </c>
      <c r="G16" s="10"/>
      <c r="H16" s="13"/>
    </row>
    <row r="17" spans="1:8" ht="15">
      <c r="A17" s="9">
        <f t="shared" si="0"/>
        <v>43130</v>
      </c>
      <c r="B17" s="9">
        <f t="shared" si="1"/>
        <v>43143</v>
      </c>
      <c r="C17" s="9">
        <f t="shared" si="2"/>
        <v>43148</v>
      </c>
      <c r="D17" s="6">
        <v>631.5</v>
      </c>
      <c r="E17" s="7"/>
      <c r="F17" s="8">
        <v>200</v>
      </c>
      <c r="G17" s="10"/>
      <c r="H17" s="13"/>
    </row>
    <row r="18" spans="1:8" ht="15">
      <c r="A18" s="9">
        <f t="shared" si="0"/>
        <v>43144</v>
      </c>
      <c r="B18" s="9">
        <f t="shared" si="1"/>
        <v>43157</v>
      </c>
      <c r="C18" s="9">
        <f t="shared" si="2"/>
        <v>43162</v>
      </c>
      <c r="D18" s="6">
        <v>631.5</v>
      </c>
      <c r="E18" s="7"/>
      <c r="F18" s="8">
        <v>200</v>
      </c>
      <c r="G18" s="10"/>
      <c r="H18" s="13"/>
    </row>
    <row r="19" spans="1:8" ht="15">
      <c r="A19" s="9">
        <f t="shared" si="0"/>
        <v>43158</v>
      </c>
      <c r="B19" s="9">
        <f t="shared" si="1"/>
        <v>43171</v>
      </c>
      <c r="C19" s="9">
        <f t="shared" si="2"/>
        <v>43176</v>
      </c>
      <c r="D19" s="6">
        <v>631.5</v>
      </c>
      <c r="E19" s="7"/>
      <c r="F19" s="8">
        <v>200</v>
      </c>
      <c r="G19" s="10"/>
      <c r="H19" s="13"/>
    </row>
    <row r="20" spans="1:8" ht="15">
      <c r="A20" s="9">
        <f t="shared" si="0"/>
        <v>43172</v>
      </c>
      <c r="B20" s="9">
        <f t="shared" si="1"/>
        <v>43185</v>
      </c>
      <c r="C20" s="9">
        <f t="shared" si="2"/>
        <v>43190</v>
      </c>
      <c r="D20" s="6">
        <v>631.5</v>
      </c>
      <c r="E20" s="7"/>
      <c r="F20" s="8">
        <v>200</v>
      </c>
      <c r="G20" s="10"/>
      <c r="H20" s="13"/>
    </row>
    <row r="21" spans="1:8" ht="15">
      <c r="A21" s="9">
        <f t="shared" si="0"/>
        <v>43186</v>
      </c>
      <c r="B21" s="9">
        <f t="shared" si="1"/>
        <v>43199</v>
      </c>
      <c r="C21" s="9">
        <f t="shared" si="2"/>
        <v>43204</v>
      </c>
      <c r="D21" s="6">
        <v>631.5</v>
      </c>
      <c r="E21" s="7"/>
      <c r="F21" s="8">
        <v>200</v>
      </c>
      <c r="G21" s="10"/>
      <c r="H21" s="13"/>
    </row>
    <row r="22" spans="1:8" ht="15">
      <c r="A22" s="9">
        <f t="shared" si="0"/>
        <v>43200</v>
      </c>
      <c r="B22" s="9">
        <f t="shared" si="1"/>
        <v>43213</v>
      </c>
      <c r="C22" s="9">
        <f t="shared" si="2"/>
        <v>43218</v>
      </c>
      <c r="D22" s="6">
        <v>631.5</v>
      </c>
      <c r="E22" s="7"/>
      <c r="F22" s="8">
        <v>200</v>
      </c>
      <c r="G22" s="10"/>
      <c r="H22" s="13"/>
    </row>
    <row r="23" spans="1:8" ht="15">
      <c r="A23" s="9">
        <f t="shared" si="0"/>
        <v>43214</v>
      </c>
      <c r="B23" s="9">
        <f t="shared" si="1"/>
        <v>43227</v>
      </c>
      <c r="C23" s="9">
        <f t="shared" si="2"/>
        <v>43232</v>
      </c>
      <c r="D23" s="6">
        <v>631.5</v>
      </c>
      <c r="E23" s="7"/>
      <c r="F23" s="8">
        <v>200</v>
      </c>
      <c r="G23" s="10"/>
      <c r="H23" s="13"/>
    </row>
    <row r="24" spans="1:8" ht="15">
      <c r="A24" s="9">
        <f t="shared" si="0"/>
        <v>43228</v>
      </c>
      <c r="B24" s="9">
        <f t="shared" si="1"/>
        <v>43241</v>
      </c>
      <c r="C24" s="9">
        <f t="shared" si="2"/>
        <v>43246</v>
      </c>
      <c r="D24" s="6">
        <v>631.5</v>
      </c>
      <c r="E24" s="7"/>
      <c r="F24" s="8">
        <v>200</v>
      </c>
      <c r="G24" s="10"/>
      <c r="H24" s="13"/>
    </row>
    <row r="25" spans="1:8" ht="15">
      <c r="A25" s="9"/>
      <c r="B25" s="9"/>
      <c r="C25" s="9"/>
      <c r="D25" s="6"/>
      <c r="E25" s="7"/>
      <c r="F25" s="10"/>
      <c r="G25" s="10"/>
      <c r="H25" s="13"/>
    </row>
    <row r="26" spans="1:8" ht="15">
      <c r="A26" s="4"/>
      <c r="B26" s="4"/>
      <c r="C26" s="11" t="s">
        <v>3</v>
      </c>
      <c r="D26" s="12">
        <f>SUM(D5:D25)</f>
        <v>12630</v>
      </c>
      <c r="E26" s="12">
        <f>SUM(E5:E25)</f>
        <v>0</v>
      </c>
      <c r="F26" s="12">
        <f>SUM(F5:F25)</f>
        <v>4000</v>
      </c>
      <c r="G26" s="12">
        <f>SUM(G5:G25)</f>
        <v>0</v>
      </c>
      <c r="H26" s="12">
        <f>SUM(H5:H25)</f>
        <v>0</v>
      </c>
    </row>
    <row r="27" spans="1:8" ht="15">
      <c r="A27" s="4"/>
      <c r="B27" s="4"/>
      <c r="C27" s="4"/>
      <c r="D27" s="1"/>
      <c r="E27" s="3"/>
      <c r="F27" s="2"/>
      <c r="G27" s="2"/>
      <c r="H27" s="14"/>
    </row>
    <row r="28" spans="1:8" ht="15">
      <c r="A28" s="44" t="s">
        <v>22</v>
      </c>
      <c r="B28" s="45"/>
      <c r="C28" s="46"/>
      <c r="D28" s="6"/>
      <c r="E28" s="7"/>
      <c r="F28" s="10"/>
      <c r="G28" s="10"/>
      <c r="H28" s="13"/>
    </row>
    <row r="29" spans="1:8" ht="15">
      <c r="A29" s="44" t="s">
        <v>23</v>
      </c>
      <c r="B29" s="45"/>
      <c r="C29" s="46"/>
      <c r="D29" s="6"/>
      <c r="E29" s="7"/>
      <c r="F29" s="10"/>
      <c r="G29" s="10"/>
      <c r="H29" s="13"/>
    </row>
    <row r="30" spans="1:8" ht="15">
      <c r="A30" s="37"/>
      <c r="B30" s="38"/>
      <c r="C30" s="39" t="s">
        <v>36</v>
      </c>
      <c r="D30" s="6"/>
      <c r="E30" s="7"/>
      <c r="F30" s="10"/>
      <c r="G30" s="10"/>
      <c r="H30" s="13"/>
    </row>
    <row r="31" spans="1:8" ht="15">
      <c r="A31" s="44" t="s">
        <v>21</v>
      </c>
      <c r="B31" s="45"/>
      <c r="C31" s="46"/>
      <c r="D31" s="6"/>
      <c r="E31" s="7"/>
      <c r="F31" s="10"/>
      <c r="G31" s="10"/>
      <c r="H31" s="13"/>
    </row>
    <row r="32" spans="1:8" ht="15">
      <c r="A32" s="4"/>
      <c r="B32" s="4"/>
      <c r="C32" s="4"/>
      <c r="D32" s="1"/>
      <c r="E32" s="3"/>
      <c r="F32" s="2"/>
      <c r="G32" s="2"/>
      <c r="H32" s="14"/>
    </row>
    <row r="33" spans="1:8" ht="15">
      <c r="A33" s="4"/>
      <c r="B33" s="4"/>
      <c r="C33" s="4"/>
      <c r="D33" s="1"/>
      <c r="E33" s="3"/>
      <c r="F33" s="2"/>
      <c r="G33" s="2"/>
      <c r="H33" s="14"/>
    </row>
    <row r="34" ht="15">
      <c r="A34" t="s">
        <v>9</v>
      </c>
    </row>
    <row r="35" ht="15">
      <c r="A35" t="s">
        <v>10</v>
      </c>
    </row>
  </sheetData>
  <sheetProtection/>
  <mergeCells count="8">
    <mergeCell ref="A29:C29"/>
    <mergeCell ref="A31:C31"/>
    <mergeCell ref="A1:H2"/>
    <mergeCell ref="A3:A4"/>
    <mergeCell ref="B3:B4"/>
    <mergeCell ref="C3:C4"/>
    <mergeCell ref="D3:H3"/>
    <mergeCell ref="A28:C28"/>
  </mergeCells>
  <printOptions/>
  <pageMargins left="0.7" right="0.7" top="0.75" bottom="0.75" header="0.3" footer="0.3"/>
  <pageSetup fitToHeight="1" fitToWidth="1" horizontalDpi="600" verticalDpi="600" orientation="portrait" scale="94" r:id="rId3"/>
  <legacyDrawing r:id="rId2"/>
</worksheet>
</file>

<file path=xl/worksheets/sheet3.xml><?xml version="1.0" encoding="utf-8"?>
<worksheet xmlns="http://schemas.openxmlformats.org/spreadsheetml/2006/main" xmlns:r="http://schemas.openxmlformats.org/officeDocument/2006/relationships">
  <sheetPr>
    <tabColor rgb="FFFFFF00"/>
    <pageSetUpPr fitToPage="1"/>
  </sheetPr>
  <dimension ref="A1:L80"/>
  <sheetViews>
    <sheetView tabSelected="1" zoomScale="130" zoomScaleNormal="130" zoomScalePageLayoutView="0" workbookViewId="0" topLeftCell="A1">
      <pane ySplit="4" topLeftCell="A5" activePane="bottomLeft" state="frozen"/>
      <selection pane="topLeft" activeCell="A1" sqref="A1"/>
      <selection pane="bottomLeft" activeCell="D10" sqref="D10"/>
    </sheetView>
  </sheetViews>
  <sheetFormatPr defaultColWidth="9.140625" defaultRowHeight="15"/>
  <cols>
    <col min="1" max="2" width="18.00390625" style="0" customWidth="1"/>
    <col min="3" max="3" width="14.28125" style="0" customWidth="1"/>
    <col min="4" max="8" width="12.8515625" style="0" customWidth="1"/>
  </cols>
  <sheetData>
    <row r="1" spans="1:12" ht="15">
      <c r="A1" s="65" t="s">
        <v>46</v>
      </c>
      <c r="B1" s="48"/>
      <c r="C1" s="48"/>
      <c r="D1" s="48"/>
      <c r="E1" s="48"/>
      <c r="F1" s="48"/>
      <c r="G1" s="48"/>
      <c r="H1" s="49"/>
      <c r="I1" s="31"/>
      <c r="J1" s="31"/>
      <c r="K1" s="31"/>
      <c r="L1" s="31"/>
    </row>
    <row r="2" spans="1:12" ht="13.5" customHeight="1" thickBot="1">
      <c r="A2" s="50"/>
      <c r="B2" s="51"/>
      <c r="C2" s="51"/>
      <c r="D2" s="51"/>
      <c r="E2" s="51"/>
      <c r="F2" s="51"/>
      <c r="G2" s="51"/>
      <c r="H2" s="52"/>
      <c r="I2" s="31"/>
      <c r="J2" s="31"/>
      <c r="K2" s="31"/>
      <c r="L2" s="31"/>
    </row>
    <row r="3" spans="1:8" ht="55.5" customHeight="1">
      <c r="A3" s="53" t="s">
        <v>19</v>
      </c>
      <c r="B3" s="53" t="s">
        <v>20</v>
      </c>
      <c r="C3" s="55" t="s">
        <v>7</v>
      </c>
      <c r="D3" s="57" t="s">
        <v>0</v>
      </c>
      <c r="E3" s="58"/>
      <c r="F3" s="58"/>
      <c r="G3" s="58"/>
      <c r="H3" s="59"/>
    </row>
    <row r="4" spans="1:8" ht="15">
      <c r="A4" s="54"/>
      <c r="B4" s="54"/>
      <c r="C4" s="56"/>
      <c r="D4" s="30" t="s">
        <v>1</v>
      </c>
      <c r="E4" s="30" t="s">
        <v>4</v>
      </c>
      <c r="F4" s="30" t="s">
        <v>5</v>
      </c>
      <c r="G4" s="30" t="s">
        <v>8</v>
      </c>
      <c r="H4" s="30" t="s">
        <v>6</v>
      </c>
    </row>
    <row r="5" spans="1:8" ht="15">
      <c r="A5" s="9">
        <v>42979</v>
      </c>
      <c r="B5" s="9">
        <f>+A5+29</f>
        <v>43008</v>
      </c>
      <c r="C5" s="9">
        <f>+B5+5</f>
        <v>43013</v>
      </c>
      <c r="D5" s="6">
        <f>1300</f>
        <v>1300</v>
      </c>
      <c r="E5" s="7"/>
      <c r="F5" s="8"/>
      <c r="G5" s="8"/>
      <c r="H5" s="8"/>
    </row>
    <row r="6" spans="1:8" ht="15">
      <c r="A6" s="9">
        <f>+A5+30</f>
        <v>43009</v>
      </c>
      <c r="B6" s="9">
        <f>+A6+30</f>
        <v>43039</v>
      </c>
      <c r="C6" s="9">
        <f>+B6+5</f>
        <v>43044</v>
      </c>
      <c r="D6" s="6">
        <f>1300</f>
        <v>1300</v>
      </c>
      <c r="E6" s="7"/>
      <c r="F6" s="8"/>
      <c r="G6" s="8"/>
      <c r="H6" s="8"/>
    </row>
    <row r="7" spans="1:8" ht="15">
      <c r="A7" s="9">
        <f>+A6+31</f>
        <v>43040</v>
      </c>
      <c r="B7" s="9">
        <f>+A7+29</f>
        <v>43069</v>
      </c>
      <c r="C7" s="9">
        <f aca="true" t="shared" si="0" ref="C7:C24">+B7+5</f>
        <v>43074</v>
      </c>
      <c r="D7" s="6">
        <f>1300</f>
        <v>1300</v>
      </c>
      <c r="E7" s="7"/>
      <c r="F7" s="8"/>
      <c r="G7" s="8"/>
      <c r="H7" s="8"/>
    </row>
    <row r="8" spans="1:8" ht="15">
      <c r="A8" s="9">
        <f>+A7+30</f>
        <v>43070</v>
      </c>
      <c r="B8" s="9">
        <f>+A8+30</f>
        <v>43100</v>
      </c>
      <c r="C8" s="9">
        <f t="shared" si="0"/>
        <v>43105</v>
      </c>
      <c r="D8" s="6">
        <f>1300</f>
        <v>1300</v>
      </c>
      <c r="E8" s="7"/>
      <c r="F8" s="8"/>
      <c r="G8" s="8"/>
      <c r="H8" s="8"/>
    </row>
    <row r="9" spans="1:8" ht="15">
      <c r="A9" s="9">
        <f>+A8+31</f>
        <v>43101</v>
      </c>
      <c r="B9" s="9">
        <f>+A9+30</f>
        <v>43131</v>
      </c>
      <c r="C9" s="9">
        <f t="shared" si="0"/>
        <v>43136</v>
      </c>
      <c r="D9" s="6">
        <f>1300</f>
        <v>1300</v>
      </c>
      <c r="E9" s="7"/>
      <c r="F9" s="8"/>
      <c r="G9" s="8"/>
      <c r="H9" s="8"/>
    </row>
    <row r="10" spans="1:8" ht="15">
      <c r="A10" s="9">
        <f>+A9+31</f>
        <v>43132</v>
      </c>
      <c r="B10" s="9">
        <f>+A10+27</f>
        <v>43159</v>
      </c>
      <c r="C10" s="9">
        <f t="shared" si="0"/>
        <v>43164</v>
      </c>
      <c r="D10" s="6">
        <f>1300</f>
        <v>1300</v>
      </c>
      <c r="E10" s="7"/>
      <c r="F10" s="8"/>
      <c r="G10" s="8"/>
      <c r="H10" s="8"/>
    </row>
    <row r="11" spans="1:8" ht="15">
      <c r="A11" s="9">
        <f>+A10+28</f>
        <v>43160</v>
      </c>
      <c r="B11" s="9">
        <f>+A11+30</f>
        <v>43190</v>
      </c>
      <c r="C11" s="9">
        <f t="shared" si="0"/>
        <v>43195</v>
      </c>
      <c r="D11" s="6">
        <f>1300</f>
        <v>1300</v>
      </c>
      <c r="E11" s="7"/>
      <c r="F11" s="8"/>
      <c r="G11" s="8"/>
      <c r="H11" s="8"/>
    </row>
    <row r="12" spans="1:8" ht="15">
      <c r="A12" s="9">
        <f>+A11+31</f>
        <v>43191</v>
      </c>
      <c r="B12" s="9">
        <f>+A12+29</f>
        <v>43220</v>
      </c>
      <c r="C12" s="9">
        <f t="shared" si="0"/>
        <v>43225</v>
      </c>
      <c r="D12" s="6">
        <f>1300</f>
        <v>1300</v>
      </c>
      <c r="E12" s="7"/>
      <c r="F12" s="8"/>
      <c r="G12" s="8"/>
      <c r="H12" s="8"/>
    </row>
    <row r="13" spans="1:8" ht="15">
      <c r="A13" s="9">
        <f>+A12+30</f>
        <v>43221</v>
      </c>
      <c r="B13" s="9">
        <f>+A13+30</f>
        <v>43251</v>
      </c>
      <c r="C13" s="9">
        <f t="shared" si="0"/>
        <v>43256</v>
      </c>
      <c r="D13" s="6">
        <f>1300</f>
        <v>1300</v>
      </c>
      <c r="E13" s="7"/>
      <c r="F13" s="8"/>
      <c r="G13" s="8"/>
      <c r="H13" s="8"/>
    </row>
    <row r="14" spans="1:8" ht="15">
      <c r="A14" s="9">
        <f>+A13+31</f>
        <v>43252</v>
      </c>
      <c r="B14" s="9">
        <f>+A14+29</f>
        <v>43281</v>
      </c>
      <c r="C14" s="9">
        <f t="shared" si="0"/>
        <v>43286</v>
      </c>
      <c r="D14" s="6">
        <f>1300</f>
        <v>1300</v>
      </c>
      <c r="E14" s="7"/>
      <c r="F14" s="8"/>
      <c r="G14" s="8"/>
      <c r="H14" s="8"/>
    </row>
    <row r="15" spans="1:8" ht="15" hidden="1">
      <c r="A15" s="9">
        <f>+A14+31</f>
        <v>43283</v>
      </c>
      <c r="B15" s="9">
        <f aca="true" t="shared" si="1" ref="B7:B24">+A15+13</f>
        <v>43296</v>
      </c>
      <c r="C15" s="9">
        <f t="shared" si="0"/>
        <v>43301</v>
      </c>
      <c r="D15" s="6"/>
      <c r="E15" s="7"/>
      <c r="F15" s="8"/>
      <c r="G15" s="10"/>
      <c r="H15" s="13"/>
    </row>
    <row r="16" spans="1:8" ht="15" hidden="1">
      <c r="A16" s="9">
        <f aca="true" t="shared" si="2" ref="A7:A24">+A15+14</f>
        <v>43297</v>
      </c>
      <c r="B16" s="9">
        <f t="shared" si="1"/>
        <v>43310</v>
      </c>
      <c r="C16" s="9">
        <f t="shared" si="0"/>
        <v>43315</v>
      </c>
      <c r="D16" s="6"/>
      <c r="E16" s="7"/>
      <c r="F16" s="8"/>
      <c r="G16" s="10"/>
      <c r="H16" s="13"/>
    </row>
    <row r="17" spans="1:8" ht="15" hidden="1">
      <c r="A17" s="9">
        <f t="shared" si="2"/>
        <v>43311</v>
      </c>
      <c r="B17" s="9">
        <f t="shared" si="1"/>
        <v>43324</v>
      </c>
      <c r="C17" s="9">
        <f t="shared" si="0"/>
        <v>43329</v>
      </c>
      <c r="D17" s="6"/>
      <c r="E17" s="7"/>
      <c r="F17" s="8"/>
      <c r="G17" s="10"/>
      <c r="H17" s="13"/>
    </row>
    <row r="18" spans="1:8" ht="15" hidden="1">
      <c r="A18" s="9">
        <f t="shared" si="2"/>
        <v>43325</v>
      </c>
      <c r="B18" s="9">
        <f t="shared" si="1"/>
        <v>43338</v>
      </c>
      <c r="C18" s="9">
        <f t="shared" si="0"/>
        <v>43343</v>
      </c>
      <c r="D18" s="6"/>
      <c r="E18" s="7"/>
      <c r="F18" s="8"/>
      <c r="G18" s="10"/>
      <c r="H18" s="13"/>
    </row>
    <row r="19" spans="1:8" ht="15" hidden="1">
      <c r="A19" s="9">
        <f t="shared" si="2"/>
        <v>43339</v>
      </c>
      <c r="B19" s="9">
        <f t="shared" si="1"/>
        <v>43352</v>
      </c>
      <c r="C19" s="9">
        <f t="shared" si="0"/>
        <v>43357</v>
      </c>
      <c r="D19" s="6"/>
      <c r="E19" s="7"/>
      <c r="F19" s="8"/>
      <c r="G19" s="10"/>
      <c r="H19" s="13"/>
    </row>
    <row r="20" spans="1:8" ht="15" hidden="1">
      <c r="A20" s="9">
        <f t="shared" si="2"/>
        <v>43353</v>
      </c>
      <c r="B20" s="9">
        <f t="shared" si="1"/>
        <v>43366</v>
      </c>
      <c r="C20" s="9">
        <f t="shared" si="0"/>
        <v>43371</v>
      </c>
      <c r="D20" s="6"/>
      <c r="E20" s="7"/>
      <c r="F20" s="8"/>
      <c r="G20" s="10"/>
      <c r="H20" s="13"/>
    </row>
    <row r="21" spans="1:8" ht="15" hidden="1">
      <c r="A21" s="9">
        <f t="shared" si="2"/>
        <v>43367</v>
      </c>
      <c r="B21" s="9">
        <f t="shared" si="1"/>
        <v>43380</v>
      </c>
      <c r="C21" s="9">
        <f t="shared" si="0"/>
        <v>43385</v>
      </c>
      <c r="D21" s="6"/>
      <c r="E21" s="7"/>
      <c r="F21" s="8"/>
      <c r="G21" s="10"/>
      <c r="H21" s="13"/>
    </row>
    <row r="22" spans="1:8" ht="15" hidden="1">
      <c r="A22" s="9">
        <f t="shared" si="2"/>
        <v>43381</v>
      </c>
      <c r="B22" s="9">
        <f t="shared" si="1"/>
        <v>43394</v>
      </c>
      <c r="C22" s="9">
        <f t="shared" si="0"/>
        <v>43399</v>
      </c>
      <c r="D22" s="6"/>
      <c r="E22" s="7"/>
      <c r="F22" s="8"/>
      <c r="G22" s="10"/>
      <c r="H22" s="13"/>
    </row>
    <row r="23" spans="1:8" ht="15" hidden="1">
      <c r="A23" s="9">
        <f t="shared" si="2"/>
        <v>43395</v>
      </c>
      <c r="B23" s="9">
        <f t="shared" si="1"/>
        <v>43408</v>
      </c>
      <c r="C23" s="9">
        <f t="shared" si="0"/>
        <v>43413</v>
      </c>
      <c r="D23" s="6"/>
      <c r="E23" s="7"/>
      <c r="F23" s="8"/>
      <c r="G23" s="10"/>
      <c r="H23" s="13"/>
    </row>
    <row r="24" spans="1:8" ht="15" hidden="1">
      <c r="A24" s="9">
        <f>+A23+31</f>
        <v>43426</v>
      </c>
      <c r="B24" s="9">
        <f t="shared" si="1"/>
        <v>43439</v>
      </c>
      <c r="C24" s="9">
        <f t="shared" si="0"/>
        <v>43444</v>
      </c>
      <c r="D24" s="6"/>
      <c r="E24" s="7"/>
      <c r="F24" s="8"/>
      <c r="G24" s="10"/>
      <c r="H24" s="13"/>
    </row>
    <row r="25" spans="1:8" ht="15">
      <c r="A25" s="9"/>
      <c r="B25" s="9"/>
      <c r="C25" s="9"/>
      <c r="D25" s="6"/>
      <c r="E25" s="7"/>
      <c r="F25" s="10"/>
      <c r="G25" s="10"/>
      <c r="H25" s="13"/>
    </row>
    <row r="26" spans="1:8" ht="15">
      <c r="A26" s="9"/>
      <c r="B26" s="9"/>
      <c r="C26" s="9"/>
      <c r="D26" s="6"/>
      <c r="E26" s="7"/>
      <c r="F26" s="10"/>
      <c r="G26" s="10"/>
      <c r="H26" s="13"/>
    </row>
    <row r="27" spans="1:8" ht="15">
      <c r="A27" s="5"/>
      <c r="B27" s="5"/>
      <c r="C27" s="5"/>
      <c r="D27" s="6"/>
      <c r="E27" s="7"/>
      <c r="F27" s="10"/>
      <c r="G27" s="10"/>
      <c r="H27" s="13"/>
    </row>
    <row r="28" spans="1:8" ht="15">
      <c r="A28" s="9"/>
      <c r="B28" s="9"/>
      <c r="C28" s="9"/>
      <c r="D28" s="6"/>
      <c r="E28" s="7"/>
      <c r="F28" s="10"/>
      <c r="G28" s="10"/>
      <c r="H28" s="13"/>
    </row>
    <row r="29" spans="1:8" ht="15">
      <c r="A29" s="5"/>
      <c r="B29" s="5"/>
      <c r="C29" s="5"/>
      <c r="D29" s="6"/>
      <c r="E29" s="7"/>
      <c r="F29" s="10"/>
      <c r="G29" s="10"/>
      <c r="H29" s="13"/>
    </row>
    <row r="30" spans="1:8" ht="15">
      <c r="A30" s="4"/>
      <c r="B30" s="4"/>
      <c r="C30" s="11" t="s">
        <v>3</v>
      </c>
      <c r="D30" s="12">
        <f>SUM(D5:D29)</f>
        <v>13000</v>
      </c>
      <c r="E30" s="12">
        <f>SUM(E5:E29)</f>
        <v>0</v>
      </c>
      <c r="F30" s="12">
        <f>SUM(F5:F29)</f>
        <v>0</v>
      </c>
      <c r="G30" s="12">
        <f>SUM(G5:G29)</f>
        <v>0</v>
      </c>
      <c r="H30" s="12">
        <f>SUM(H5:H29)</f>
        <v>0</v>
      </c>
    </row>
    <row r="31" spans="1:8" ht="15">
      <c r="A31" s="4"/>
      <c r="B31" s="4"/>
      <c r="C31" s="4"/>
      <c r="D31" s="1"/>
      <c r="E31" s="3"/>
      <c r="F31" s="2"/>
      <c r="G31" s="2"/>
      <c r="H31" s="14"/>
    </row>
    <row r="32" spans="1:8" ht="15">
      <c r="A32" s="44" t="s">
        <v>22</v>
      </c>
      <c r="B32" s="45"/>
      <c r="C32" s="46"/>
      <c r="D32" s="61">
        <f>A5</f>
        <v>42979</v>
      </c>
      <c r="E32" s="62"/>
      <c r="F32" s="63"/>
      <c r="G32" s="63"/>
      <c r="H32" s="64"/>
    </row>
    <row r="33" spans="1:8" ht="15">
      <c r="A33" s="44" t="s">
        <v>23</v>
      </c>
      <c r="B33" s="45"/>
      <c r="C33" s="46"/>
      <c r="D33" s="61">
        <f>B14</f>
        <v>43281</v>
      </c>
      <c r="E33" s="62"/>
      <c r="F33" s="63"/>
      <c r="G33" s="63"/>
      <c r="H33" s="64"/>
    </row>
    <row r="34" spans="1:8" ht="15">
      <c r="A34" s="34"/>
      <c r="B34" s="35"/>
      <c r="C34" s="36" t="s">
        <v>36</v>
      </c>
      <c r="D34" s="6">
        <v>25</v>
      </c>
      <c r="E34" s="7"/>
      <c r="F34" s="10"/>
      <c r="G34" s="10"/>
      <c r="H34" s="13"/>
    </row>
    <row r="35" spans="1:8" ht="15">
      <c r="A35" s="44" t="s">
        <v>41</v>
      </c>
      <c r="B35" s="45"/>
      <c r="C35" s="46"/>
      <c r="D35" s="6" t="s">
        <v>45</v>
      </c>
      <c r="E35" s="6" t="s">
        <v>42</v>
      </c>
      <c r="F35" s="6" t="s">
        <v>42</v>
      </c>
      <c r="G35" s="6" t="s">
        <v>42</v>
      </c>
      <c r="H35" s="6" t="s">
        <v>42</v>
      </c>
    </row>
    <row r="36" spans="1:8" ht="15">
      <c r="A36" s="4"/>
      <c r="B36" s="4"/>
      <c r="C36" s="4"/>
      <c r="D36" s="1" t="str">
        <f>IF(D35="Other","Please include method on Stipend Policies tab.","")</f>
        <v>Please include method on Stipend Policies tab.</v>
      </c>
      <c r="E36" s="3"/>
      <c r="F36" s="2"/>
      <c r="G36" s="2"/>
      <c r="H36" s="14"/>
    </row>
    <row r="37" spans="1:8" ht="15">
      <c r="A37" s="4"/>
      <c r="B37" s="4"/>
      <c r="C37" s="4"/>
      <c r="D37" s="1"/>
      <c r="E37" s="3"/>
      <c r="F37" s="2"/>
      <c r="G37" s="2"/>
      <c r="H37" s="14"/>
    </row>
    <row r="38" ht="15">
      <c r="A38" t="s">
        <v>9</v>
      </c>
    </row>
    <row r="39" ht="15">
      <c r="A39" t="s">
        <v>10</v>
      </c>
    </row>
    <row r="77" ht="15">
      <c r="A77" t="s">
        <v>42</v>
      </c>
    </row>
    <row r="78" ht="15">
      <c r="A78" t="s">
        <v>43</v>
      </c>
    </row>
    <row r="79" ht="15">
      <c r="A79" t="s">
        <v>44</v>
      </c>
    </row>
    <row r="80" ht="15">
      <c r="A80" t="s">
        <v>45</v>
      </c>
    </row>
  </sheetData>
  <sheetProtection/>
  <mergeCells count="8">
    <mergeCell ref="A1:H2"/>
    <mergeCell ref="A32:C32"/>
    <mergeCell ref="A33:C33"/>
    <mergeCell ref="A35:C35"/>
    <mergeCell ref="D3:H3"/>
    <mergeCell ref="C3:C4"/>
    <mergeCell ref="B3:B4"/>
    <mergeCell ref="A3:A4"/>
  </mergeCells>
  <dataValidations count="1">
    <dataValidation type="list" allowBlank="1" showInputMessage="1" showErrorMessage="1" sqref="D35:H35">
      <formula1>prorate</formula1>
    </dataValidation>
  </dataValidations>
  <printOptions/>
  <pageMargins left="0.7" right="0.7" top="0.75" bottom="0.75" header="0.3" footer="0.3"/>
  <pageSetup fitToHeight="1" fitToWidth="1" horizontalDpi="600" verticalDpi="600" orientation="portrait" scale="79" r:id="rId3"/>
  <legacyDrawing r:id="rId2"/>
</worksheet>
</file>

<file path=xl/worksheets/sheet4.xml><?xml version="1.0" encoding="utf-8"?>
<worksheet xmlns="http://schemas.openxmlformats.org/spreadsheetml/2006/main" xmlns:r="http://schemas.openxmlformats.org/officeDocument/2006/relationships">
  <dimension ref="A1:M2"/>
  <sheetViews>
    <sheetView zoomScalePageLayoutView="0" workbookViewId="0" topLeftCell="A1">
      <selection activeCell="B6" sqref="B6"/>
    </sheetView>
  </sheetViews>
  <sheetFormatPr defaultColWidth="9.140625" defaultRowHeight="15"/>
  <sheetData>
    <row r="1" spans="1:13" ht="28.5" customHeight="1">
      <c r="A1" s="60" t="s">
        <v>24</v>
      </c>
      <c r="B1" s="60"/>
      <c r="C1" s="60"/>
      <c r="D1" s="60"/>
      <c r="E1" s="60"/>
      <c r="F1" s="60"/>
      <c r="G1" s="60"/>
      <c r="H1" s="60"/>
      <c r="I1" s="60"/>
      <c r="J1" s="60"/>
      <c r="K1" s="60"/>
      <c r="L1" s="60"/>
      <c r="M1" s="60"/>
    </row>
    <row r="2" spans="1:13" ht="28.5" customHeight="1">
      <c r="A2" s="60" t="s">
        <v>25</v>
      </c>
      <c r="B2" s="60"/>
      <c r="C2" s="60"/>
      <c r="D2" s="60"/>
      <c r="E2" s="60"/>
      <c r="F2" s="60"/>
      <c r="G2" s="60"/>
      <c r="H2" s="60"/>
      <c r="I2" s="60"/>
      <c r="J2" s="60"/>
      <c r="K2" s="60"/>
      <c r="L2" s="60"/>
      <c r="M2" s="60"/>
    </row>
  </sheetData>
  <sheetProtection/>
  <mergeCells count="2">
    <mergeCell ref="A1:M1"/>
    <mergeCell ref="A2:M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Voorhies</dc:creator>
  <cp:keywords/>
  <dc:description/>
  <cp:lastModifiedBy>Mary Voorhies</cp:lastModifiedBy>
  <cp:lastPrinted>2018-02-22T03:40:10Z</cp:lastPrinted>
  <dcterms:created xsi:type="dcterms:W3CDTF">2008-09-18T14:45:10Z</dcterms:created>
  <dcterms:modified xsi:type="dcterms:W3CDTF">2018-02-22T03:40:16Z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